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DO STANDARDA" sheetId="1" r:id="rId1"/>
    <sheet name="IZNAD STANDARDA " sheetId="2" r:id="rId2"/>
    <sheet name="VLASTITI PRIHODI" sheetId="3" r:id="rId3"/>
  </sheets>
  <definedNames/>
  <calcPr fullCalcOnLoad="1"/>
</workbook>
</file>

<file path=xl/sharedStrings.xml><?xml version="1.0" encoding="utf-8"?>
<sst xmlns="http://schemas.openxmlformats.org/spreadsheetml/2006/main" count="129" uniqueCount="100">
  <si>
    <t>Premije osiguranja</t>
  </si>
  <si>
    <t>Reprezentacija</t>
  </si>
  <si>
    <t>Ante Starčevića 14</t>
  </si>
  <si>
    <t>os-s.ivicevica@st.t-com.hr</t>
  </si>
  <si>
    <t>17-047-002</t>
  </si>
  <si>
    <t>OSNOVNA ŠKOLA STJEPANA IVIČEVIĆA</t>
  </si>
  <si>
    <t>Usluge telefona pošte i prijevoza</t>
  </si>
  <si>
    <t>R0228</t>
  </si>
  <si>
    <t>Službena putovanja</t>
  </si>
  <si>
    <t>R0229</t>
  </si>
  <si>
    <t>Naknada za prijevoz</t>
  </si>
  <si>
    <t>R0230</t>
  </si>
  <si>
    <t>R0231</t>
  </si>
  <si>
    <t>Zdravstvene i veterinarske usluge</t>
  </si>
  <si>
    <t>Uredski materijal i ostali materijalni rashodi</t>
  </si>
  <si>
    <t>R0232</t>
  </si>
  <si>
    <t>R0233</t>
  </si>
  <si>
    <t>R0234</t>
  </si>
  <si>
    <t>R0235</t>
  </si>
  <si>
    <t>R0236</t>
  </si>
  <si>
    <t>R0237</t>
  </si>
  <si>
    <t>R0238</t>
  </si>
  <si>
    <t>R0239</t>
  </si>
  <si>
    <t>R0240</t>
  </si>
  <si>
    <t>R0241</t>
  </si>
  <si>
    <t>R0242</t>
  </si>
  <si>
    <t>R0243</t>
  </si>
  <si>
    <t>R0244</t>
  </si>
  <si>
    <t>R0245</t>
  </si>
  <si>
    <t>R0246</t>
  </si>
  <si>
    <t>R0247</t>
  </si>
  <si>
    <t>R0248</t>
  </si>
  <si>
    <t>Materijal i sirovine</t>
  </si>
  <si>
    <t>Energija</t>
  </si>
  <si>
    <t>Materijal i dijelovi za tekuće i investicijsko održavanje</t>
  </si>
  <si>
    <t xml:space="preserve">Sitni inventar </t>
  </si>
  <si>
    <t>Usluge tekućeg i investicijskog održavanja</t>
  </si>
  <si>
    <t>Usluge promidžbe i informiranja</t>
  </si>
  <si>
    <t>Komunalne usluge</t>
  </si>
  <si>
    <t>Stručno usavršavanje zaposlenika</t>
  </si>
  <si>
    <t>Intelektualne i osobne usluge</t>
  </si>
  <si>
    <t>Računalne usluge</t>
  </si>
  <si>
    <t>Ostale usluge</t>
  </si>
  <si>
    <t>Članarine</t>
  </si>
  <si>
    <t>Zatezne kamate</t>
  </si>
  <si>
    <t>Ostale nespomenuti financijski rashodi</t>
  </si>
  <si>
    <t>R0302</t>
  </si>
  <si>
    <t>R0303</t>
  </si>
  <si>
    <t>R0304</t>
  </si>
  <si>
    <t>021/695-020 i 021/611-411 /fax</t>
  </si>
  <si>
    <t>Službena radna zaštitna obuća i odjeća</t>
  </si>
  <si>
    <t>R0685</t>
  </si>
  <si>
    <t>Zakupnine i najamnine</t>
  </si>
  <si>
    <t>R0711</t>
  </si>
  <si>
    <t>R0670</t>
  </si>
  <si>
    <t>Pristojbe i naknade</t>
  </si>
  <si>
    <t>R0229-1</t>
  </si>
  <si>
    <t>Materijalni rashodi</t>
  </si>
  <si>
    <t>Rashodi za zaposlene</t>
  </si>
  <si>
    <t>Plaće (bruto)</t>
  </si>
  <si>
    <t>Plaće za redovan rad  - GRAD</t>
  </si>
  <si>
    <t>Ravnatelj:</t>
  </si>
  <si>
    <t>Namirnice za kuhinju</t>
  </si>
  <si>
    <t xml:space="preserve">Prijevoz </t>
  </si>
  <si>
    <t>Rashodi za usluge</t>
  </si>
  <si>
    <t>Plaće za redovan rad  - SUNCE</t>
  </si>
  <si>
    <t>Dopr.  za obavezno zdravstveno osiguranje GRAD</t>
  </si>
  <si>
    <t>Doprinosi za slučaj ozljede na radu - GRAD</t>
  </si>
  <si>
    <t>Doprinosi za zapošljavanje-GRAD</t>
  </si>
  <si>
    <t>Doprinosi za zapošljavanje-SUNCE</t>
  </si>
  <si>
    <t>Dopr.  za obavezno zdravstveno osiguranje SUNCE</t>
  </si>
  <si>
    <t>Doprinosi za slučaj ozljede na radu - SUNCE</t>
  </si>
  <si>
    <t>Naknade za prijevoz, za rad na terenu SUNCE</t>
  </si>
  <si>
    <t>Naknade za prijevoz, za rad na terenu GRAD</t>
  </si>
  <si>
    <t>Rashodi za nabavu nef.imov.</t>
  </si>
  <si>
    <t>Postrojenja i oprema</t>
  </si>
  <si>
    <t>Ostali namještaj</t>
  </si>
  <si>
    <t>VLASTITI PRIHODI</t>
  </si>
  <si>
    <t>GRAD I SUNCE</t>
  </si>
  <si>
    <t>PLAN 2018.</t>
  </si>
  <si>
    <t>Ukupno GRAD</t>
  </si>
  <si>
    <t>PLAN 2019.</t>
  </si>
  <si>
    <t>Marica Gržić, prof.</t>
  </si>
  <si>
    <t>Plaće za redovan rad  - EU ESF</t>
  </si>
  <si>
    <t>Dopr.za obav. zdrav. osig.- EU ESF</t>
  </si>
  <si>
    <t>Doprinosi za slučaj ozljede na radu - EU ESF</t>
  </si>
  <si>
    <t>Doprinosi za zapošljavanje-EU ESF</t>
  </si>
  <si>
    <t>Naknada za prijevoz - EU ESF</t>
  </si>
  <si>
    <t>Rashodi za usluge - EU ESF</t>
  </si>
  <si>
    <t>SUNCE</t>
  </si>
  <si>
    <t>Ukupno EU ESF - projekt s osmjehom u školu</t>
  </si>
  <si>
    <t>FINANCIJSKI PLAN ZA 2018. - 2020. DO NIVOA MINIMALNOG STANDARDA</t>
  </si>
  <si>
    <t xml:space="preserve">FINANCIJSKI PLAN ZA 2018. - 2020.                                                                                           IZNAD NIVOA MINIMALNOG STANDARDA </t>
  </si>
  <si>
    <t>PLAN 2020.</t>
  </si>
  <si>
    <t>PRIJEDLOG FINANCIJSKOG PLANA ZA 2018. - 2020. KUHINJA</t>
  </si>
  <si>
    <t xml:space="preserve">PRIJEDLOG FINANCIJSKOG PLANA ZA  TERENSKU NASTAVU, IZLETE I EKSKURZIJE 2018. - 2020. </t>
  </si>
  <si>
    <r>
      <t xml:space="preserve">PRIJEDLOG FINANCIJSKOG PLANA ZA  VLASTITE PRIHODE OD </t>
    </r>
    <r>
      <rPr>
        <b/>
        <sz val="13"/>
        <rFont val="Arial"/>
        <family val="2"/>
      </rPr>
      <t>OSIGURANJA I NAJMA DVORANE I OSTALE VLASTITE PRIHODE</t>
    </r>
    <r>
      <rPr>
        <b/>
        <sz val="14"/>
        <rFont val="Arial"/>
        <family val="2"/>
      </rPr>
      <t xml:space="preserve"> 2018. - 2020.</t>
    </r>
  </si>
  <si>
    <t xml:space="preserve">Uredska oprema i namještaj </t>
  </si>
  <si>
    <t>Od HZZ-a za volontere (bez zasnivanja radnog odn.)</t>
  </si>
  <si>
    <t>HZZ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</si>
</sst>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35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Border="1" applyAlignment="1">
      <alignment/>
    </xf>
    <xf numFmtId="0" fontId="5" fillId="0" borderId="0" xfId="0" applyFont="1" applyAlignment="1">
      <alignment horizontal="center" vertical="center" wrapText="1"/>
    </xf>
    <xf numFmtId="165" fontId="1" fillId="0" borderId="25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8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165" fontId="0" fillId="0" borderId="24" xfId="0" applyNumberFormat="1" applyBorder="1" applyAlignment="1">
      <alignment horizontal="right" vertical="center"/>
    </xf>
    <xf numFmtId="165" fontId="0" fillId="0" borderId="24" xfId="0" applyNumberFormat="1" applyBorder="1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8" fillId="0" borderId="21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11" xfId="0" applyFont="1" applyFill="1" applyBorder="1" applyAlignment="1">
      <alignment/>
    </xf>
    <xf numFmtId="4" fontId="5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5" fillId="0" borderId="25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/>
    </xf>
    <xf numFmtId="4" fontId="0" fillId="0" borderId="28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5" fillId="0" borderId="25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2" fontId="5" fillId="0" borderId="2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Fill="1" applyBorder="1" applyAlignment="1">
      <alignment/>
    </xf>
    <xf numFmtId="4" fontId="0" fillId="0" borderId="4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165" fontId="0" fillId="0" borderId="16" xfId="0" applyNumberForma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30" xfId="0" applyFont="1" applyFill="1" applyBorder="1" applyAlignment="1">
      <alignment/>
    </xf>
    <xf numFmtId="4" fontId="0" fillId="0" borderId="43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Fill="1" applyBorder="1" applyAlignment="1">
      <alignment/>
    </xf>
    <xf numFmtId="165" fontId="0" fillId="0" borderId="18" xfId="0" applyNumberFormat="1" applyBorder="1" applyAlignment="1">
      <alignment horizontal="right" vertical="center"/>
    </xf>
    <xf numFmtId="165" fontId="0" fillId="0" borderId="38" xfId="0" applyNumberForma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65" fontId="0" fillId="0" borderId="14" xfId="0" applyNumberFormat="1" applyBorder="1" applyAlignment="1">
      <alignment horizontal="right" vertical="center"/>
    </xf>
    <xf numFmtId="165" fontId="0" fillId="0" borderId="37" xfId="0" applyNumberForma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165" fontId="0" fillId="0" borderId="21" xfId="0" applyNumberFormat="1" applyBorder="1" applyAlignment="1">
      <alignment horizontal="right" vertical="center"/>
    </xf>
    <xf numFmtId="165" fontId="0" fillId="0" borderId="47" xfId="0" applyNumberForma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5" fillId="0" borderId="5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-s.ivicevica@st.t-com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s-s.ivicevica@st.t-com.h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s-s.ivicevica@st.t-com.hr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6">
      <selection activeCell="E49" sqref="E49"/>
    </sheetView>
  </sheetViews>
  <sheetFormatPr defaultColWidth="9.140625" defaultRowHeight="12.75"/>
  <cols>
    <col min="1" max="1" width="7.57421875" style="0" customWidth="1"/>
    <col min="2" max="2" width="6.7109375" style="0" customWidth="1"/>
    <col min="7" max="7" width="18.421875" style="0" bestFit="1" customWidth="1"/>
    <col min="8" max="9" width="16.421875" style="0" bestFit="1" customWidth="1"/>
  </cols>
  <sheetData>
    <row r="1" ht="12.75">
      <c r="A1" s="2" t="s">
        <v>5</v>
      </c>
    </row>
    <row r="2" ht="12.75">
      <c r="A2" s="3" t="s">
        <v>2</v>
      </c>
    </row>
    <row r="3" ht="12.75">
      <c r="A3" s="3" t="s">
        <v>49</v>
      </c>
    </row>
    <row r="4" ht="12.75">
      <c r="A4" s="4" t="s">
        <v>3</v>
      </c>
    </row>
    <row r="5" ht="12.75">
      <c r="A5" s="2" t="s">
        <v>4</v>
      </c>
    </row>
    <row r="6" ht="12.75">
      <c r="A6" s="5"/>
    </row>
    <row r="7" ht="12.75">
      <c r="A7" s="5"/>
    </row>
    <row r="8" ht="12.75">
      <c r="A8" s="5"/>
    </row>
    <row r="9" spans="1:9" ht="12.75" customHeight="1">
      <c r="A9" s="113" t="s">
        <v>91</v>
      </c>
      <c r="B9" s="113"/>
      <c r="C9" s="113"/>
      <c r="D9" s="113"/>
      <c r="E9" s="113"/>
      <c r="F9" s="113"/>
      <c r="G9" s="113"/>
      <c r="H9" s="113"/>
      <c r="I9" s="113"/>
    </row>
    <row r="10" spans="1:9" ht="12.75" customHeight="1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1:9" ht="12.75" customHeight="1" thickBot="1">
      <c r="A11" s="113"/>
      <c r="B11" s="113"/>
      <c r="C11" s="113"/>
      <c r="D11" s="113"/>
      <c r="E11" s="113"/>
      <c r="F11" s="113"/>
      <c r="G11" s="113"/>
      <c r="H11" s="113"/>
      <c r="I11" s="113"/>
    </row>
    <row r="12" spans="1:9" ht="18.75" thickBot="1">
      <c r="A12" s="6"/>
      <c r="B12" s="6"/>
      <c r="C12" s="6"/>
      <c r="D12" s="6"/>
      <c r="E12" s="6"/>
      <c r="F12" s="6"/>
      <c r="G12" s="47" t="s">
        <v>79</v>
      </c>
      <c r="H12" s="47" t="s">
        <v>81</v>
      </c>
      <c r="I12" s="47" t="s">
        <v>93</v>
      </c>
    </row>
    <row r="13" spans="1:9" ht="18.75" thickBot="1">
      <c r="A13" s="11"/>
      <c r="B13" s="12">
        <v>3</v>
      </c>
      <c r="C13" s="107"/>
      <c r="D13" s="108"/>
      <c r="E13" s="108"/>
      <c r="F13" s="108"/>
      <c r="G13" s="58">
        <f>SUM(G14+G41)</f>
        <v>684552</v>
      </c>
      <c r="H13" s="58">
        <f>SUM(H14+H41)</f>
        <v>615050</v>
      </c>
      <c r="I13" s="58">
        <f>SUM(I14+I41)</f>
        <v>615050</v>
      </c>
    </row>
    <row r="14" spans="1:9" ht="18.75" thickBot="1">
      <c r="A14" s="11"/>
      <c r="B14" s="13">
        <v>32</v>
      </c>
      <c r="C14" s="107"/>
      <c r="D14" s="108"/>
      <c r="E14" s="108"/>
      <c r="F14" s="108"/>
      <c r="G14" s="58">
        <f>SUM(G36+G26+G19+G15)</f>
        <v>674352</v>
      </c>
      <c r="H14" s="58">
        <f>SUM(H36+H26+H19+H15)</f>
        <v>605050</v>
      </c>
      <c r="I14" s="58">
        <f>SUM(I36+I26+I19+I15)</f>
        <v>605050</v>
      </c>
    </row>
    <row r="15" spans="1:9" ht="18.75" thickBot="1">
      <c r="A15" s="14"/>
      <c r="B15" s="15">
        <v>321</v>
      </c>
      <c r="C15" s="107"/>
      <c r="D15" s="108"/>
      <c r="E15" s="108"/>
      <c r="F15" s="108"/>
      <c r="G15" s="35">
        <f>SUM(G16:G18)</f>
        <v>36000</v>
      </c>
      <c r="H15" s="35">
        <f>SUM(H16:H18)</f>
        <v>33500</v>
      </c>
      <c r="I15" s="35">
        <f>SUM(I16:I18)</f>
        <v>33500</v>
      </c>
    </row>
    <row r="16" spans="1:9" ht="12.75">
      <c r="A16" s="16" t="s">
        <v>7</v>
      </c>
      <c r="B16" s="17">
        <v>3211</v>
      </c>
      <c r="C16" s="109" t="s">
        <v>8</v>
      </c>
      <c r="D16" s="110"/>
      <c r="E16" s="110"/>
      <c r="F16" s="110"/>
      <c r="G16" s="41">
        <v>36000</v>
      </c>
      <c r="H16" s="41">
        <v>33500</v>
      </c>
      <c r="I16" s="41">
        <v>33500</v>
      </c>
    </row>
    <row r="17" spans="1:9" ht="12.75">
      <c r="A17" s="8" t="s">
        <v>9</v>
      </c>
      <c r="B17" s="7">
        <v>3212</v>
      </c>
      <c r="C17" s="111" t="s">
        <v>10</v>
      </c>
      <c r="D17" s="112"/>
      <c r="E17" s="112"/>
      <c r="F17" s="112"/>
      <c r="G17" s="24"/>
      <c r="H17" s="24"/>
      <c r="I17" s="24"/>
    </row>
    <row r="18" spans="1:9" ht="13.5" thickBot="1">
      <c r="A18" s="9" t="s">
        <v>11</v>
      </c>
      <c r="B18" s="10">
        <v>3213</v>
      </c>
      <c r="C18" s="114" t="s">
        <v>39</v>
      </c>
      <c r="D18" s="115"/>
      <c r="E18" s="115"/>
      <c r="F18" s="115"/>
      <c r="G18" s="25"/>
      <c r="H18" s="25"/>
      <c r="I18" s="25"/>
    </row>
    <row r="19" spans="1:9" ht="13.5" thickBot="1">
      <c r="A19" s="21"/>
      <c r="B19" s="22">
        <v>322</v>
      </c>
      <c r="C19" s="116"/>
      <c r="D19" s="117"/>
      <c r="E19" s="117"/>
      <c r="F19" s="117"/>
      <c r="G19" s="36">
        <f>SUM(G20:G25)</f>
        <v>378302</v>
      </c>
      <c r="H19" s="36">
        <f>SUM(H20:H25)</f>
        <v>359200</v>
      </c>
      <c r="I19" s="36">
        <f>SUM(I20:I25)</f>
        <v>359200</v>
      </c>
    </row>
    <row r="20" spans="1:9" ht="12.75">
      <c r="A20" s="16" t="s">
        <v>12</v>
      </c>
      <c r="B20" s="17">
        <v>3221</v>
      </c>
      <c r="C20" s="118" t="s">
        <v>14</v>
      </c>
      <c r="D20" s="118"/>
      <c r="E20" s="118"/>
      <c r="F20" s="109"/>
      <c r="G20" s="41">
        <v>105000</v>
      </c>
      <c r="H20" s="41">
        <v>105200</v>
      </c>
      <c r="I20" s="41">
        <v>105200</v>
      </c>
    </row>
    <row r="21" spans="1:9" ht="12.75">
      <c r="A21" s="8" t="s">
        <v>15</v>
      </c>
      <c r="B21" s="7">
        <v>3222</v>
      </c>
      <c r="C21" s="119" t="s">
        <v>32</v>
      </c>
      <c r="D21" s="119"/>
      <c r="E21" s="119"/>
      <c r="F21" s="111"/>
      <c r="G21" s="42">
        <v>4000</v>
      </c>
      <c r="H21" s="42">
        <v>4000</v>
      </c>
      <c r="I21" s="42">
        <v>4000</v>
      </c>
    </row>
    <row r="22" spans="1:9" ht="12.75">
      <c r="A22" s="8" t="s">
        <v>16</v>
      </c>
      <c r="B22" s="7">
        <v>3223</v>
      </c>
      <c r="C22" s="119" t="s">
        <v>33</v>
      </c>
      <c r="D22" s="119"/>
      <c r="E22" s="119"/>
      <c r="F22" s="111"/>
      <c r="G22" s="42">
        <v>214000</v>
      </c>
      <c r="H22" s="42">
        <v>215000</v>
      </c>
      <c r="I22" s="42">
        <v>215000</v>
      </c>
    </row>
    <row r="23" spans="1:9" ht="12.75">
      <c r="A23" s="8" t="s">
        <v>17</v>
      </c>
      <c r="B23" s="7">
        <v>3224</v>
      </c>
      <c r="C23" s="120" t="s">
        <v>34</v>
      </c>
      <c r="D23" s="120"/>
      <c r="E23" s="120"/>
      <c r="F23" s="121"/>
      <c r="G23" s="42">
        <v>20802</v>
      </c>
      <c r="H23" s="42"/>
      <c r="I23" s="42"/>
    </row>
    <row r="24" spans="1:9" ht="12.75">
      <c r="A24" s="8" t="s">
        <v>18</v>
      </c>
      <c r="B24" s="7">
        <v>3225</v>
      </c>
      <c r="C24" s="119" t="s">
        <v>35</v>
      </c>
      <c r="D24" s="119"/>
      <c r="E24" s="119"/>
      <c r="F24" s="111"/>
      <c r="G24" s="42">
        <v>30000</v>
      </c>
      <c r="H24" s="42">
        <v>30000</v>
      </c>
      <c r="I24" s="42">
        <v>30000</v>
      </c>
    </row>
    <row r="25" spans="1:9" ht="13.5" thickBot="1">
      <c r="A25" s="9" t="s">
        <v>51</v>
      </c>
      <c r="B25" s="10">
        <v>3227</v>
      </c>
      <c r="C25" s="124" t="s">
        <v>50</v>
      </c>
      <c r="D25" s="124"/>
      <c r="E25" s="124"/>
      <c r="F25" s="114"/>
      <c r="G25" s="43">
        <v>4500</v>
      </c>
      <c r="H25" s="43">
        <v>5000</v>
      </c>
      <c r="I25" s="43">
        <v>5000</v>
      </c>
    </row>
    <row r="26" spans="1:9" ht="13.5" thickBot="1">
      <c r="A26" s="20"/>
      <c r="B26" s="23">
        <v>323</v>
      </c>
      <c r="C26" s="122"/>
      <c r="D26" s="123"/>
      <c r="E26" s="123"/>
      <c r="F26" s="123"/>
      <c r="G26" s="37">
        <f>SUM(G27:G35)</f>
        <v>252700</v>
      </c>
      <c r="H26" s="37">
        <f>SUM(H27:H35)</f>
        <v>205000</v>
      </c>
      <c r="I26" s="37">
        <f>SUM(I27:I35)</f>
        <v>205000</v>
      </c>
    </row>
    <row r="27" spans="1:9" ht="12.75">
      <c r="A27" s="16" t="s">
        <v>19</v>
      </c>
      <c r="B27" s="17">
        <v>3231</v>
      </c>
      <c r="C27" s="109" t="s">
        <v>6</v>
      </c>
      <c r="D27" s="110"/>
      <c r="E27" s="110"/>
      <c r="F27" s="110"/>
      <c r="G27" s="41">
        <v>43000</v>
      </c>
      <c r="H27" s="41">
        <v>45000</v>
      </c>
      <c r="I27" s="41">
        <v>45000</v>
      </c>
    </row>
    <row r="28" spans="1:9" ht="12.75">
      <c r="A28" s="8" t="s">
        <v>20</v>
      </c>
      <c r="B28" s="7">
        <v>3232</v>
      </c>
      <c r="C28" s="111" t="s">
        <v>36</v>
      </c>
      <c r="D28" s="112"/>
      <c r="E28" s="112"/>
      <c r="F28" s="112"/>
      <c r="G28" s="42">
        <v>48700</v>
      </c>
      <c r="H28" s="42"/>
      <c r="I28" s="42"/>
    </row>
    <row r="29" spans="1:9" ht="12.75">
      <c r="A29" s="8" t="s">
        <v>21</v>
      </c>
      <c r="B29" s="7">
        <v>3233</v>
      </c>
      <c r="C29" s="111" t="s">
        <v>37</v>
      </c>
      <c r="D29" s="112"/>
      <c r="E29" s="112"/>
      <c r="F29" s="112"/>
      <c r="G29" s="42">
        <v>500</v>
      </c>
      <c r="H29" s="42">
        <v>2000</v>
      </c>
      <c r="I29" s="42">
        <v>2000</v>
      </c>
    </row>
    <row r="30" spans="1:9" ht="12.75">
      <c r="A30" s="8" t="s">
        <v>22</v>
      </c>
      <c r="B30" s="7">
        <v>3234</v>
      </c>
      <c r="C30" s="111" t="s">
        <v>38</v>
      </c>
      <c r="D30" s="112"/>
      <c r="E30" s="112"/>
      <c r="F30" s="112"/>
      <c r="G30" s="42">
        <v>67000</v>
      </c>
      <c r="H30" s="42">
        <v>67000</v>
      </c>
      <c r="I30" s="42">
        <v>67000</v>
      </c>
    </row>
    <row r="31" spans="1:9" ht="12.75">
      <c r="A31" s="8" t="s">
        <v>53</v>
      </c>
      <c r="B31" s="7">
        <v>3235</v>
      </c>
      <c r="C31" s="111" t="s">
        <v>52</v>
      </c>
      <c r="D31" s="112"/>
      <c r="E31" s="112"/>
      <c r="F31" s="112"/>
      <c r="G31" s="42">
        <v>26500</v>
      </c>
      <c r="H31" s="42">
        <v>25000</v>
      </c>
      <c r="I31" s="42">
        <v>25000</v>
      </c>
    </row>
    <row r="32" spans="1:9" ht="12.75">
      <c r="A32" s="8" t="s">
        <v>23</v>
      </c>
      <c r="B32" s="7">
        <v>3236</v>
      </c>
      <c r="C32" s="111" t="s">
        <v>13</v>
      </c>
      <c r="D32" s="112"/>
      <c r="E32" s="112"/>
      <c r="F32" s="112"/>
      <c r="G32" s="42">
        <v>16000</v>
      </c>
      <c r="H32" s="42">
        <v>20000</v>
      </c>
      <c r="I32" s="42">
        <v>20000</v>
      </c>
    </row>
    <row r="33" spans="1:9" ht="12.75">
      <c r="A33" s="8" t="s">
        <v>24</v>
      </c>
      <c r="B33" s="7">
        <v>3237</v>
      </c>
      <c r="C33" s="111" t="s">
        <v>40</v>
      </c>
      <c r="D33" s="112"/>
      <c r="E33" s="112"/>
      <c r="F33" s="112"/>
      <c r="G33" s="42">
        <v>5000</v>
      </c>
      <c r="H33" s="42">
        <v>5000</v>
      </c>
      <c r="I33" s="42">
        <v>5000</v>
      </c>
    </row>
    <row r="34" spans="1:9" ht="12.75">
      <c r="A34" s="8" t="s">
        <v>25</v>
      </c>
      <c r="B34" s="7">
        <v>3238</v>
      </c>
      <c r="C34" s="111" t="s">
        <v>41</v>
      </c>
      <c r="D34" s="112"/>
      <c r="E34" s="112"/>
      <c r="F34" s="112"/>
      <c r="G34" s="42">
        <v>11000</v>
      </c>
      <c r="H34" s="42">
        <v>11000</v>
      </c>
      <c r="I34" s="42">
        <v>11000</v>
      </c>
    </row>
    <row r="35" spans="1:9" ht="13.5" thickBot="1">
      <c r="A35" s="9" t="s">
        <v>26</v>
      </c>
      <c r="B35" s="10">
        <v>3239</v>
      </c>
      <c r="C35" s="114" t="s">
        <v>42</v>
      </c>
      <c r="D35" s="115"/>
      <c r="E35" s="115"/>
      <c r="F35" s="115"/>
      <c r="G35" s="44">
        <v>35000</v>
      </c>
      <c r="H35" s="44">
        <v>30000</v>
      </c>
      <c r="I35" s="44">
        <v>30000</v>
      </c>
    </row>
    <row r="36" spans="1:9" ht="13.5" thickBot="1">
      <c r="A36" s="21"/>
      <c r="B36" s="22">
        <v>329</v>
      </c>
      <c r="C36" s="116"/>
      <c r="D36" s="117"/>
      <c r="E36" s="117"/>
      <c r="F36" s="117"/>
      <c r="G36" s="36">
        <f>SUM(G37:G40)</f>
        <v>7350</v>
      </c>
      <c r="H36" s="36">
        <f>SUM(H37:H40)</f>
        <v>7350</v>
      </c>
      <c r="I36" s="36">
        <f>SUM(I37:I40)</f>
        <v>7350</v>
      </c>
    </row>
    <row r="37" spans="1:9" ht="12.75">
      <c r="A37" s="16" t="s">
        <v>27</v>
      </c>
      <c r="B37" s="17">
        <v>3292</v>
      </c>
      <c r="C37" s="118" t="s">
        <v>0</v>
      </c>
      <c r="D37" s="118"/>
      <c r="E37" s="118"/>
      <c r="F37" s="109"/>
      <c r="G37" s="41">
        <v>5250</v>
      </c>
      <c r="H37" s="41">
        <v>5250</v>
      </c>
      <c r="I37" s="41">
        <v>5250</v>
      </c>
    </row>
    <row r="38" spans="1:9" ht="12.75">
      <c r="A38" s="8" t="s">
        <v>28</v>
      </c>
      <c r="B38" s="7">
        <v>3293</v>
      </c>
      <c r="C38" s="119" t="s">
        <v>1</v>
      </c>
      <c r="D38" s="119"/>
      <c r="E38" s="119"/>
      <c r="F38" s="111"/>
      <c r="G38" s="42">
        <v>1000</v>
      </c>
      <c r="H38" s="42">
        <v>1000</v>
      </c>
      <c r="I38" s="42">
        <v>1000</v>
      </c>
    </row>
    <row r="39" spans="1:9" ht="12.75">
      <c r="A39" s="8" t="s">
        <v>29</v>
      </c>
      <c r="B39" s="7">
        <v>3294</v>
      </c>
      <c r="C39" s="119" t="s">
        <v>43</v>
      </c>
      <c r="D39" s="119"/>
      <c r="E39" s="119"/>
      <c r="F39" s="111"/>
      <c r="G39" s="42">
        <v>1100</v>
      </c>
      <c r="H39" s="42">
        <v>1100</v>
      </c>
      <c r="I39" s="42">
        <v>1100</v>
      </c>
    </row>
    <row r="40" spans="1:9" ht="13.5" thickBot="1">
      <c r="A40" s="9" t="s">
        <v>54</v>
      </c>
      <c r="B40" s="10">
        <v>3295</v>
      </c>
      <c r="C40" s="124" t="s">
        <v>55</v>
      </c>
      <c r="D40" s="124"/>
      <c r="E40" s="124"/>
      <c r="F40" s="114"/>
      <c r="G40" s="43"/>
      <c r="H40" s="43"/>
      <c r="I40" s="43"/>
    </row>
    <row r="41" spans="1:9" ht="16.5" thickBot="1">
      <c r="A41" s="20"/>
      <c r="B41" s="26">
        <v>34</v>
      </c>
      <c r="C41" s="129"/>
      <c r="D41" s="130"/>
      <c r="E41" s="130"/>
      <c r="F41" s="130"/>
      <c r="G41" s="38">
        <f>SUM(G42)</f>
        <v>10200</v>
      </c>
      <c r="H41" s="38">
        <f>SUM(H42)</f>
        <v>10000</v>
      </c>
      <c r="I41" s="38">
        <f>SUM(I42)</f>
        <v>10000</v>
      </c>
    </row>
    <row r="42" spans="1:9" ht="13.5" thickBot="1">
      <c r="A42" s="14"/>
      <c r="B42" s="15">
        <v>343</v>
      </c>
      <c r="C42" s="131"/>
      <c r="D42" s="132"/>
      <c r="E42" s="132"/>
      <c r="F42" s="132"/>
      <c r="G42" s="35">
        <f>SUM(G43:G44)</f>
        <v>10200</v>
      </c>
      <c r="H42" s="35">
        <f>SUM(H43:H44)</f>
        <v>10000</v>
      </c>
      <c r="I42" s="35">
        <f>SUM(I43:I44)</f>
        <v>10000</v>
      </c>
    </row>
    <row r="43" spans="1:9" ht="12.75">
      <c r="A43" s="16" t="s">
        <v>30</v>
      </c>
      <c r="B43" s="17">
        <v>3433</v>
      </c>
      <c r="C43" s="125" t="s">
        <v>44</v>
      </c>
      <c r="D43" s="126"/>
      <c r="E43" s="126"/>
      <c r="F43" s="126"/>
      <c r="G43" s="39">
        <v>200</v>
      </c>
      <c r="H43" s="39"/>
      <c r="I43" s="39"/>
    </row>
    <row r="44" spans="1:9" ht="13.5" thickBot="1">
      <c r="A44" s="9" t="s">
        <v>31</v>
      </c>
      <c r="B44" s="10">
        <v>3434</v>
      </c>
      <c r="C44" s="127" t="s">
        <v>45</v>
      </c>
      <c r="D44" s="128"/>
      <c r="E44" s="128"/>
      <c r="F44" s="128"/>
      <c r="G44" s="40">
        <v>10000</v>
      </c>
      <c r="H44" s="40">
        <v>10000</v>
      </c>
      <c r="I44" s="40">
        <v>10000</v>
      </c>
    </row>
    <row r="45" spans="1:7" ht="12.75">
      <c r="A45" s="5"/>
      <c r="G45" s="18"/>
    </row>
    <row r="46" spans="1:7" ht="12.75">
      <c r="A46" s="5"/>
      <c r="G46" s="18"/>
    </row>
    <row r="47" spans="1:7" ht="12.75">
      <c r="A47" s="5"/>
      <c r="G47" s="18"/>
    </row>
    <row r="48" spans="1:8" ht="18">
      <c r="A48" s="5"/>
      <c r="B48" s="19"/>
      <c r="C48" s="1"/>
      <c r="H48" s="18" t="s">
        <v>61</v>
      </c>
    </row>
    <row r="50" ht="12.75">
      <c r="H50" t="s">
        <v>82</v>
      </c>
    </row>
  </sheetData>
  <sheetProtection/>
  <mergeCells count="33">
    <mergeCell ref="C36:F36"/>
    <mergeCell ref="C37:F37"/>
    <mergeCell ref="C43:F43"/>
    <mergeCell ref="C44:F44"/>
    <mergeCell ref="C38:F38"/>
    <mergeCell ref="C39:F39"/>
    <mergeCell ref="C41:F41"/>
    <mergeCell ref="C42:F42"/>
    <mergeCell ref="C40:F40"/>
    <mergeCell ref="C30:F30"/>
    <mergeCell ref="C32:F32"/>
    <mergeCell ref="C33:F33"/>
    <mergeCell ref="C31:F31"/>
    <mergeCell ref="C34:F34"/>
    <mergeCell ref="C35:F35"/>
    <mergeCell ref="C24:F24"/>
    <mergeCell ref="C26:F26"/>
    <mergeCell ref="C27:F27"/>
    <mergeCell ref="C28:F28"/>
    <mergeCell ref="C25:F25"/>
    <mergeCell ref="C29:F29"/>
    <mergeCell ref="C18:F18"/>
    <mergeCell ref="C19:F19"/>
    <mergeCell ref="C20:F20"/>
    <mergeCell ref="C21:F21"/>
    <mergeCell ref="C22:F22"/>
    <mergeCell ref="C23:F23"/>
    <mergeCell ref="C13:F13"/>
    <mergeCell ref="C14:F14"/>
    <mergeCell ref="C15:F15"/>
    <mergeCell ref="C16:F16"/>
    <mergeCell ref="C17:F17"/>
    <mergeCell ref="A9:I11"/>
  </mergeCells>
  <hyperlinks>
    <hyperlink ref="A4" r:id="rId1" display="os-s.ivicevica@st.t-com.hr"/>
  </hyperlinks>
  <printOptions/>
  <pageMargins left="0.35433070866141736" right="0" top="0.984251968503937" bottom="0.984251968503937" header="0.5118110236220472" footer="0.5118110236220472"/>
  <pageSetup fitToHeight="0" fitToWidth="1"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4">
      <selection activeCell="G37" sqref="G37"/>
    </sheetView>
  </sheetViews>
  <sheetFormatPr defaultColWidth="9.140625" defaultRowHeight="12.75"/>
  <cols>
    <col min="1" max="1" width="7.140625" style="0" customWidth="1"/>
    <col min="2" max="2" width="5.57421875" style="0" customWidth="1"/>
    <col min="6" max="6" width="16.421875" style="0" customWidth="1"/>
    <col min="7" max="7" width="16.28125" style="0" customWidth="1"/>
    <col min="8" max="8" width="15.57421875" style="0" customWidth="1"/>
    <col min="9" max="9" width="16.28125" style="0" customWidth="1"/>
  </cols>
  <sheetData>
    <row r="1" ht="12.75">
      <c r="A1" s="2" t="s">
        <v>5</v>
      </c>
    </row>
    <row r="2" ht="12.75">
      <c r="A2" s="3" t="s">
        <v>2</v>
      </c>
    </row>
    <row r="3" ht="12.75">
      <c r="A3" s="3" t="s">
        <v>49</v>
      </c>
    </row>
    <row r="4" ht="12.75">
      <c r="A4" s="4" t="s">
        <v>3</v>
      </c>
    </row>
    <row r="5" ht="12.75">
      <c r="A5" s="2" t="s">
        <v>4</v>
      </c>
    </row>
    <row r="6" spans="1:2" ht="12.75">
      <c r="A6" s="5"/>
      <c r="B6" s="31"/>
    </row>
    <row r="7" spans="1:2" ht="12.75">
      <c r="A7" s="5"/>
      <c r="B7" s="31"/>
    </row>
    <row r="8" spans="1:9" ht="12.75" customHeight="1">
      <c r="A8" s="113" t="s">
        <v>92</v>
      </c>
      <c r="B8" s="113"/>
      <c r="C8" s="113"/>
      <c r="D8" s="113"/>
      <c r="E8" s="113"/>
      <c r="F8" s="113"/>
      <c r="G8" s="113"/>
      <c r="H8" s="113"/>
      <c r="I8" s="113"/>
    </row>
    <row r="9" spans="1:9" ht="12.75" customHeight="1">
      <c r="A9" s="113"/>
      <c r="B9" s="113"/>
      <c r="C9" s="113"/>
      <c r="D9" s="113"/>
      <c r="E9" s="113"/>
      <c r="F9" s="113"/>
      <c r="G9" s="113"/>
      <c r="H9" s="113"/>
      <c r="I9" s="113"/>
    </row>
    <row r="10" spans="1:9" ht="12.75" customHeight="1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1:7" ht="18.75" thickBot="1">
      <c r="A11" s="34"/>
      <c r="B11" s="34"/>
      <c r="C11" s="34"/>
      <c r="D11" s="34"/>
      <c r="E11" s="34"/>
      <c r="F11" s="34"/>
      <c r="G11" s="34"/>
    </row>
    <row r="12" spans="1:9" ht="18.75" thickBot="1">
      <c r="A12" s="144" t="s">
        <v>78</v>
      </c>
      <c r="B12" s="144"/>
      <c r="C12" s="144"/>
      <c r="D12" s="144"/>
      <c r="E12" s="144"/>
      <c r="F12" s="6"/>
      <c r="G12" s="47" t="s">
        <v>79</v>
      </c>
      <c r="H12" s="47" t="s">
        <v>81</v>
      </c>
      <c r="I12" s="47" t="s">
        <v>93</v>
      </c>
    </row>
    <row r="13" spans="1:9" ht="18.75" thickBot="1">
      <c r="A13" s="11"/>
      <c r="B13" s="12">
        <v>3</v>
      </c>
      <c r="C13" s="107"/>
      <c r="D13" s="108"/>
      <c r="E13" s="108"/>
      <c r="F13" s="108"/>
      <c r="G13" s="63">
        <f>SUM(G14+G29)</f>
        <v>784798.04</v>
      </c>
      <c r="H13" s="63">
        <f>SUM(H14+H29)</f>
        <v>825166.71</v>
      </c>
      <c r="I13" s="63">
        <f>SUM(I14+I29)</f>
        <v>825166.71</v>
      </c>
    </row>
    <row r="14" spans="1:9" ht="18.75" thickBot="1">
      <c r="A14" s="11"/>
      <c r="B14" s="13">
        <v>31</v>
      </c>
      <c r="C14" s="107" t="s">
        <v>58</v>
      </c>
      <c r="D14" s="108"/>
      <c r="E14" s="108"/>
      <c r="F14" s="108"/>
      <c r="G14" s="63">
        <f>SUM(G19+G15)</f>
        <v>734798.04</v>
      </c>
      <c r="H14" s="63">
        <f>SUM(H19+H15)</f>
        <v>775166.71</v>
      </c>
      <c r="I14" s="63">
        <f>SUM(I19+I15)</f>
        <v>775166.71</v>
      </c>
    </row>
    <row r="15" spans="1:9" ht="18.75" thickBot="1">
      <c r="A15" s="21"/>
      <c r="B15" s="22">
        <v>311</v>
      </c>
      <c r="C15" s="145" t="s">
        <v>59</v>
      </c>
      <c r="D15" s="146"/>
      <c r="E15" s="146"/>
      <c r="F15" s="146"/>
      <c r="G15" s="64">
        <f>SUM(G16:G18)</f>
        <v>627000</v>
      </c>
      <c r="H15" s="64">
        <f>SUM(H16:H18)</f>
        <v>656632.5</v>
      </c>
      <c r="I15" s="64">
        <f>SUM(I16:I18)</f>
        <v>656632.5</v>
      </c>
    </row>
    <row r="16" spans="1:9" ht="13.5" thickBot="1">
      <c r="A16" s="16" t="s">
        <v>46</v>
      </c>
      <c r="B16" s="17">
        <v>3111</v>
      </c>
      <c r="C16" s="118" t="s">
        <v>60</v>
      </c>
      <c r="D16" s="118"/>
      <c r="E16" s="118"/>
      <c r="F16" s="109"/>
      <c r="G16" s="65">
        <v>357250</v>
      </c>
      <c r="H16" s="65">
        <v>357250</v>
      </c>
      <c r="I16" s="65">
        <v>357250</v>
      </c>
    </row>
    <row r="17" spans="1:9" ht="13.5" thickBot="1">
      <c r="A17" s="21"/>
      <c r="B17" s="51"/>
      <c r="C17" s="147" t="s">
        <v>65</v>
      </c>
      <c r="D17" s="118"/>
      <c r="E17" s="118"/>
      <c r="F17" s="109"/>
      <c r="G17" s="66">
        <v>28000</v>
      </c>
      <c r="H17" s="66">
        <v>28000</v>
      </c>
      <c r="I17" s="66">
        <v>28000</v>
      </c>
    </row>
    <row r="18" spans="1:9" ht="13.5" thickBot="1">
      <c r="A18" s="21"/>
      <c r="B18" s="51"/>
      <c r="C18" s="133" t="s">
        <v>83</v>
      </c>
      <c r="D18" s="118"/>
      <c r="E18" s="118"/>
      <c r="F18" s="109"/>
      <c r="G18" s="66">
        <v>241750</v>
      </c>
      <c r="H18" s="66">
        <v>271382.5</v>
      </c>
      <c r="I18" s="66">
        <v>271382.5</v>
      </c>
    </row>
    <row r="19" spans="1:9" ht="13.5" thickBot="1">
      <c r="A19" s="21"/>
      <c r="B19" s="22">
        <v>313</v>
      </c>
      <c r="C19" s="116"/>
      <c r="D19" s="117"/>
      <c r="E19" s="117"/>
      <c r="F19" s="117"/>
      <c r="G19" s="64">
        <f>SUM(G20:G28)</f>
        <v>107798.03999999998</v>
      </c>
      <c r="H19" s="64">
        <f>SUM(H20:H28)</f>
        <v>118534.20999999999</v>
      </c>
      <c r="I19" s="64">
        <f>SUM(I20:I28)</f>
        <v>118534.20999999999</v>
      </c>
    </row>
    <row r="20" spans="1:9" ht="12.75">
      <c r="A20" s="16" t="s">
        <v>47</v>
      </c>
      <c r="B20" s="17">
        <v>3132</v>
      </c>
      <c r="C20" s="140" t="s">
        <v>66</v>
      </c>
      <c r="D20" s="140"/>
      <c r="E20" s="140"/>
      <c r="F20" s="141"/>
      <c r="G20" s="65">
        <v>53587.5</v>
      </c>
      <c r="H20" s="65">
        <v>53587.5</v>
      </c>
      <c r="I20" s="65">
        <v>53587.5</v>
      </c>
    </row>
    <row r="21" spans="1:9" ht="12.75">
      <c r="A21" s="45"/>
      <c r="B21" s="46"/>
      <c r="C21" s="157" t="s">
        <v>70</v>
      </c>
      <c r="D21" s="157"/>
      <c r="E21" s="157"/>
      <c r="F21" s="157"/>
      <c r="G21" s="67">
        <v>4200</v>
      </c>
      <c r="H21" s="67">
        <v>4200</v>
      </c>
      <c r="I21" s="67">
        <v>4200</v>
      </c>
    </row>
    <row r="22" spans="1:9" ht="12.75">
      <c r="A22" s="45"/>
      <c r="B22" s="46"/>
      <c r="C22" s="134" t="s">
        <v>84</v>
      </c>
      <c r="D22" s="135"/>
      <c r="E22" s="135"/>
      <c r="F22" s="148"/>
      <c r="G22" s="68">
        <v>36262.5</v>
      </c>
      <c r="H22" s="68">
        <v>46164.75</v>
      </c>
      <c r="I22" s="68">
        <v>46164.75</v>
      </c>
    </row>
    <row r="23" spans="1:9" ht="12.75">
      <c r="A23" s="45"/>
      <c r="B23" s="46"/>
      <c r="C23" s="142" t="s">
        <v>67</v>
      </c>
      <c r="D23" s="142"/>
      <c r="E23" s="142"/>
      <c r="F23" s="143"/>
      <c r="G23" s="68">
        <v>1758.76</v>
      </c>
      <c r="H23" s="68">
        <v>1758.76</v>
      </c>
      <c r="I23" s="68">
        <v>1758.76</v>
      </c>
    </row>
    <row r="24" spans="1:9" ht="12.75">
      <c r="A24" s="45"/>
      <c r="B24" s="46"/>
      <c r="C24" s="142" t="s">
        <v>71</v>
      </c>
      <c r="D24" s="142"/>
      <c r="E24" s="142"/>
      <c r="F24" s="143"/>
      <c r="G24" s="68">
        <v>140</v>
      </c>
      <c r="H24" s="68">
        <v>140</v>
      </c>
      <c r="I24" s="68">
        <v>140</v>
      </c>
    </row>
    <row r="25" spans="1:9" ht="12.75">
      <c r="A25" s="45"/>
      <c r="B25" s="46"/>
      <c r="C25" s="149" t="s">
        <v>85</v>
      </c>
      <c r="D25" s="149"/>
      <c r="E25" s="149"/>
      <c r="F25" s="150"/>
      <c r="G25" s="68">
        <v>1208.76</v>
      </c>
      <c r="H25" s="68">
        <v>1538.88</v>
      </c>
      <c r="I25" s="68">
        <v>1538.88</v>
      </c>
    </row>
    <row r="26" spans="1:9" ht="12.75">
      <c r="A26" s="8" t="s">
        <v>48</v>
      </c>
      <c r="B26" s="7">
        <v>3133</v>
      </c>
      <c r="C26" s="139" t="s">
        <v>68</v>
      </c>
      <c r="D26" s="119"/>
      <c r="E26" s="119"/>
      <c r="F26" s="111"/>
      <c r="G26" s="69">
        <v>6054.76</v>
      </c>
      <c r="H26" s="69">
        <v>6054.76</v>
      </c>
      <c r="I26" s="69">
        <v>6054.76</v>
      </c>
    </row>
    <row r="27" spans="1:9" ht="12.75">
      <c r="A27" s="45"/>
      <c r="B27" s="46"/>
      <c r="C27" s="139" t="s">
        <v>69</v>
      </c>
      <c r="D27" s="119"/>
      <c r="E27" s="119"/>
      <c r="F27" s="111"/>
      <c r="G27" s="68">
        <v>476</v>
      </c>
      <c r="H27" s="68">
        <v>476</v>
      </c>
      <c r="I27" s="68">
        <v>476</v>
      </c>
    </row>
    <row r="28" spans="1:9" ht="13.5" thickBot="1">
      <c r="A28" s="55"/>
      <c r="B28" s="56"/>
      <c r="C28" s="136" t="s">
        <v>86</v>
      </c>
      <c r="D28" s="137"/>
      <c r="E28" s="137"/>
      <c r="F28" s="138"/>
      <c r="G28" s="70">
        <v>4109.76</v>
      </c>
      <c r="H28" s="70">
        <v>4613.56</v>
      </c>
      <c r="I28" s="70">
        <v>4613.56</v>
      </c>
    </row>
    <row r="29" spans="1:9" ht="14.25" customHeight="1" thickBot="1">
      <c r="A29" s="14"/>
      <c r="B29" s="13">
        <v>32</v>
      </c>
      <c r="C29" s="156" t="s">
        <v>57</v>
      </c>
      <c r="D29" s="156"/>
      <c r="E29" s="156"/>
      <c r="F29" s="156"/>
      <c r="G29" s="91">
        <f>SUM(G30:G33)</f>
        <v>50000</v>
      </c>
      <c r="H29" s="91">
        <f>SUM(H30:H33)</f>
        <v>50000</v>
      </c>
      <c r="I29" s="91">
        <f>SUM(I30:I33)</f>
        <v>50000</v>
      </c>
    </row>
    <row r="30" spans="1:9" ht="14.25" customHeight="1">
      <c r="A30" s="45" t="s">
        <v>56</v>
      </c>
      <c r="B30" s="89">
        <v>3212</v>
      </c>
      <c r="C30" s="134" t="s">
        <v>73</v>
      </c>
      <c r="D30" s="135"/>
      <c r="E30" s="135"/>
      <c r="F30" s="135"/>
      <c r="G30" s="90">
        <v>6000</v>
      </c>
      <c r="H30" s="90">
        <v>6000</v>
      </c>
      <c r="I30" s="90">
        <v>6000</v>
      </c>
    </row>
    <row r="31" spans="1:9" ht="12.75">
      <c r="A31" s="53"/>
      <c r="B31" s="57">
        <v>3212</v>
      </c>
      <c r="C31" s="155" t="s">
        <v>72</v>
      </c>
      <c r="D31" s="119"/>
      <c r="E31" s="119"/>
      <c r="F31" s="119"/>
      <c r="G31" s="71">
        <v>1000</v>
      </c>
      <c r="H31" s="71">
        <v>1000</v>
      </c>
      <c r="I31" s="71">
        <v>1000</v>
      </c>
    </row>
    <row r="32" spans="1:9" ht="13.5" thickBot="1">
      <c r="A32" s="82"/>
      <c r="B32" s="83">
        <v>3212</v>
      </c>
      <c r="C32" s="136" t="s">
        <v>87</v>
      </c>
      <c r="D32" s="137"/>
      <c r="E32" s="137"/>
      <c r="F32" s="138"/>
      <c r="G32" s="84">
        <v>8000</v>
      </c>
      <c r="H32" s="84">
        <v>8000</v>
      </c>
      <c r="I32" s="84">
        <v>8000</v>
      </c>
    </row>
    <row r="33" spans="1:9" ht="13.5" thickBot="1">
      <c r="A33" s="85"/>
      <c r="B33" s="86">
        <v>323</v>
      </c>
      <c r="C33" s="154" t="s">
        <v>88</v>
      </c>
      <c r="D33" s="154"/>
      <c r="E33" s="154"/>
      <c r="F33" s="154"/>
      <c r="G33" s="87">
        <v>35000</v>
      </c>
      <c r="H33" s="87">
        <v>35000</v>
      </c>
      <c r="I33" s="87">
        <v>35000</v>
      </c>
    </row>
    <row r="34" spans="1:9" ht="13.5" thickBot="1">
      <c r="A34" s="103"/>
      <c r="B34" s="104">
        <v>3241</v>
      </c>
      <c r="C34" s="158" t="s">
        <v>98</v>
      </c>
      <c r="D34" s="159"/>
      <c r="E34" s="159"/>
      <c r="F34" s="160"/>
      <c r="G34" s="105">
        <v>36000</v>
      </c>
      <c r="H34" s="105">
        <v>36000</v>
      </c>
      <c r="I34" s="106">
        <v>36000</v>
      </c>
    </row>
    <row r="35" spans="1:9" ht="15.75">
      <c r="A35" s="92"/>
      <c r="B35" s="93">
        <v>42</v>
      </c>
      <c r="C35" s="151"/>
      <c r="D35" s="152"/>
      <c r="E35" s="152"/>
      <c r="F35" s="153"/>
      <c r="G35" s="94"/>
      <c r="H35" s="94"/>
      <c r="I35" s="95"/>
    </row>
    <row r="36" spans="1:9" ht="13.5" thickBot="1">
      <c r="A36" s="96"/>
      <c r="B36" s="97">
        <v>4211</v>
      </c>
      <c r="C36" s="98" t="s">
        <v>97</v>
      </c>
      <c r="D36" s="99"/>
      <c r="E36" s="99"/>
      <c r="F36" s="100"/>
      <c r="G36" s="101">
        <v>15000</v>
      </c>
      <c r="H36" s="101">
        <v>15000</v>
      </c>
      <c r="I36" s="102">
        <v>15000</v>
      </c>
    </row>
    <row r="37" spans="1:9" ht="12.75">
      <c r="A37" s="59"/>
      <c r="B37" s="61" t="s">
        <v>90</v>
      </c>
      <c r="C37" s="60"/>
      <c r="D37" s="60"/>
      <c r="E37" s="60"/>
      <c r="F37" s="60"/>
      <c r="G37" s="33">
        <f>SUM(G28+G25+G22+G18+G32+G33)</f>
        <v>326331.02</v>
      </c>
      <c r="H37" s="88">
        <f>SUM(H32+H33+H28+H25+H22+H18)</f>
        <v>366699.69</v>
      </c>
      <c r="I37" s="88">
        <f>SUM(I33+I32+I28+I25+I22+I18)</f>
        <v>366699.69</v>
      </c>
    </row>
    <row r="38" spans="2:9" ht="12.75">
      <c r="B38" s="62" t="s">
        <v>80</v>
      </c>
      <c r="C38" s="52"/>
      <c r="D38" s="30"/>
      <c r="E38" s="30"/>
      <c r="F38" s="30"/>
      <c r="G38" s="33">
        <f>SUM(G16+G20+G23+G26+G30+G36)</f>
        <v>439651.02</v>
      </c>
      <c r="H38" s="33">
        <f>SUM(H16+H20+H23+H26+H30+H36)</f>
        <v>439651.02</v>
      </c>
      <c r="I38" s="33">
        <f>SUM(I16+I20+I23+I26+I30+I36)</f>
        <v>439651.02</v>
      </c>
    </row>
    <row r="39" spans="2:9" ht="12.75">
      <c r="B39" s="62" t="s">
        <v>89</v>
      </c>
      <c r="C39" s="52"/>
      <c r="D39" s="30"/>
      <c r="E39" s="30"/>
      <c r="F39" s="30"/>
      <c r="G39" s="33">
        <f>SUM(G17+G21+G24+G27+G31)</f>
        <v>33816</v>
      </c>
      <c r="H39" s="88">
        <f>SUM(H31+H27+H24+H21+H17)</f>
        <v>33816</v>
      </c>
      <c r="I39" s="88">
        <f>SUM(I31+I27+I24+I21+I17)</f>
        <v>33816</v>
      </c>
    </row>
    <row r="40" spans="2:9" ht="12.75">
      <c r="B40" s="61" t="s">
        <v>99</v>
      </c>
      <c r="C40" s="52"/>
      <c r="D40" s="30"/>
      <c r="E40" s="30"/>
      <c r="F40" s="30"/>
      <c r="G40" s="33">
        <f>G34</f>
        <v>36000</v>
      </c>
      <c r="H40" s="33">
        <f>H34</f>
        <v>36000</v>
      </c>
      <c r="I40" s="33">
        <f>I34</f>
        <v>36000</v>
      </c>
    </row>
    <row r="41" spans="7:9" ht="12.75">
      <c r="G41" s="18">
        <f>SUM(G37:G40)</f>
        <v>835798.04</v>
      </c>
      <c r="H41" s="18">
        <f>SUM(H37:H40)</f>
        <v>876166.71</v>
      </c>
      <c r="I41" s="18">
        <f>SUM(I37:I40)</f>
        <v>876166.71</v>
      </c>
    </row>
    <row r="45" ht="12.75">
      <c r="I45" s="18" t="s">
        <v>61</v>
      </c>
    </row>
    <row r="47" ht="12.75">
      <c r="I47" t="s">
        <v>82</v>
      </c>
    </row>
  </sheetData>
  <sheetProtection/>
  <mergeCells count="25">
    <mergeCell ref="C35:F35"/>
    <mergeCell ref="C33:F33"/>
    <mergeCell ref="C32:F32"/>
    <mergeCell ref="C31:F31"/>
    <mergeCell ref="C29:F29"/>
    <mergeCell ref="C21:F21"/>
    <mergeCell ref="C24:F24"/>
    <mergeCell ref="C34:F34"/>
    <mergeCell ref="A8:I10"/>
    <mergeCell ref="C20:F20"/>
    <mergeCell ref="C23:F23"/>
    <mergeCell ref="A12:E12"/>
    <mergeCell ref="C27:F27"/>
    <mergeCell ref="C15:F15"/>
    <mergeCell ref="C17:F17"/>
    <mergeCell ref="C14:F14"/>
    <mergeCell ref="C22:F22"/>
    <mergeCell ref="C25:F25"/>
    <mergeCell ref="C18:F18"/>
    <mergeCell ref="C19:F19"/>
    <mergeCell ref="C13:F13"/>
    <mergeCell ref="C30:F30"/>
    <mergeCell ref="C28:F28"/>
    <mergeCell ref="C26:F26"/>
    <mergeCell ref="C16:F16"/>
  </mergeCells>
  <hyperlinks>
    <hyperlink ref="A4" r:id="rId1" display="os-s.ivicevica@st.t-com.hr"/>
  </hyperlinks>
  <printOptions/>
  <pageMargins left="0.35433070866141736" right="0" top="0.984251968503937" bottom="0.984251968503937" header="0.5118110236220472" footer="0.5118110236220472"/>
  <pageSetup fitToHeight="0" fitToWidth="1"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6.57421875" style="0" customWidth="1"/>
    <col min="2" max="2" width="6.28125" style="0" customWidth="1"/>
    <col min="7" max="8" width="16.00390625" style="0" customWidth="1"/>
    <col min="9" max="9" width="15.7109375" style="0" customWidth="1"/>
  </cols>
  <sheetData>
    <row r="1" ht="12.75">
      <c r="A1" s="2" t="s">
        <v>5</v>
      </c>
    </row>
    <row r="2" ht="12.75">
      <c r="A2" s="3" t="s">
        <v>2</v>
      </c>
    </row>
    <row r="3" ht="12.75">
      <c r="A3" s="3" t="s">
        <v>49</v>
      </c>
    </row>
    <row r="4" ht="12.75">
      <c r="A4" s="4" t="s">
        <v>3</v>
      </c>
    </row>
    <row r="5" ht="12.75">
      <c r="A5" s="2" t="s">
        <v>4</v>
      </c>
    </row>
    <row r="6" spans="1:9" ht="12.75" customHeight="1">
      <c r="A6" s="170" t="s">
        <v>77</v>
      </c>
      <c r="B6" s="170"/>
      <c r="C6" s="170"/>
      <c r="D6" s="170"/>
      <c r="E6" s="170"/>
      <c r="F6" s="170"/>
      <c r="G6" s="170"/>
      <c r="H6" s="170"/>
      <c r="I6" s="170"/>
    </row>
    <row r="7" spans="1:9" ht="12.75" customHeight="1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2.75" customHeight="1">
      <c r="A8" s="113" t="s">
        <v>94</v>
      </c>
      <c r="B8" s="113"/>
      <c r="C8" s="113"/>
      <c r="D8" s="113"/>
      <c r="E8" s="113"/>
      <c r="F8" s="113"/>
      <c r="G8" s="113"/>
      <c r="H8" s="113"/>
      <c r="I8" s="113"/>
    </row>
    <row r="9" spans="1:9" ht="12.75" customHeight="1">
      <c r="A9" s="113"/>
      <c r="B9" s="113"/>
      <c r="C9" s="113"/>
      <c r="D9" s="113"/>
      <c r="E9" s="113"/>
      <c r="F9" s="113"/>
      <c r="G9" s="113"/>
      <c r="H9" s="113"/>
      <c r="I9" s="113"/>
    </row>
    <row r="10" spans="1:9" ht="13.5" customHeight="1" thickBot="1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1:9" ht="18.75" thickBot="1">
      <c r="A11" s="6"/>
      <c r="B11" s="6"/>
      <c r="C11" s="6"/>
      <c r="D11" s="6"/>
      <c r="E11" s="6"/>
      <c r="F11" s="6"/>
      <c r="G11" s="47" t="s">
        <v>79</v>
      </c>
      <c r="H11" s="47" t="s">
        <v>81</v>
      </c>
      <c r="I11" s="47" t="s">
        <v>93</v>
      </c>
    </row>
    <row r="12" spans="1:9" ht="18.75" thickBot="1">
      <c r="A12" s="11"/>
      <c r="B12" s="12">
        <v>3</v>
      </c>
      <c r="C12" s="107"/>
      <c r="D12" s="108"/>
      <c r="E12" s="108"/>
      <c r="F12" s="108"/>
      <c r="G12" s="73">
        <f>SUM(G13)</f>
        <v>400000</v>
      </c>
      <c r="H12" s="73">
        <f>SUM(H13)</f>
        <v>400000</v>
      </c>
      <c r="I12" s="73">
        <f>SUM(I13)</f>
        <v>400000</v>
      </c>
    </row>
    <row r="13" spans="1:9" ht="15.75">
      <c r="A13" s="16"/>
      <c r="B13" s="28">
        <v>32</v>
      </c>
      <c r="C13" s="167" t="s">
        <v>57</v>
      </c>
      <c r="D13" s="167"/>
      <c r="E13" s="167"/>
      <c r="F13" s="168"/>
      <c r="G13" s="74">
        <f>SUM(G14:G14)</f>
        <v>400000</v>
      </c>
      <c r="H13" s="74">
        <f>SUM(H14:H14)</f>
        <v>400000</v>
      </c>
      <c r="I13" s="74">
        <f>SUM(I14:I14)</f>
        <v>400000</v>
      </c>
    </row>
    <row r="14" spans="1:9" ht="13.5" thickBot="1">
      <c r="A14" s="9"/>
      <c r="B14" s="27">
        <v>32224</v>
      </c>
      <c r="C14" s="124" t="s">
        <v>62</v>
      </c>
      <c r="D14" s="124"/>
      <c r="E14" s="124"/>
      <c r="F14" s="114"/>
      <c r="G14" s="75">
        <v>400000</v>
      </c>
      <c r="H14" s="75">
        <v>400000</v>
      </c>
      <c r="I14" s="75">
        <v>400000</v>
      </c>
    </row>
    <row r="15" spans="1:7" ht="12.75">
      <c r="A15" s="29"/>
      <c r="B15" s="32"/>
      <c r="C15" s="30"/>
      <c r="D15" s="30"/>
      <c r="E15" s="30"/>
      <c r="F15" s="30"/>
      <c r="G15" s="33"/>
    </row>
    <row r="17" spans="1:9" ht="12.75" customHeight="1">
      <c r="A17" s="113" t="s">
        <v>95</v>
      </c>
      <c r="B17" s="113"/>
      <c r="C17" s="113"/>
      <c r="D17" s="113"/>
      <c r="E17" s="113"/>
      <c r="F17" s="113"/>
      <c r="G17" s="113"/>
      <c r="H17" s="113"/>
      <c r="I17" s="113"/>
    </row>
    <row r="18" spans="1:9" ht="12.75" customHeight="1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ht="13.5" customHeight="1" thickBot="1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ht="18.75" thickBot="1">
      <c r="A20" s="6"/>
      <c r="B20" s="6"/>
      <c r="C20" s="6"/>
      <c r="D20" s="6"/>
      <c r="E20" s="6"/>
      <c r="F20" s="6"/>
      <c r="G20" s="47" t="s">
        <v>79</v>
      </c>
      <c r="H20" s="47" t="s">
        <v>81</v>
      </c>
      <c r="I20" s="47" t="s">
        <v>93</v>
      </c>
    </row>
    <row r="21" spans="1:9" ht="18.75" thickBot="1">
      <c r="A21" s="11"/>
      <c r="B21" s="12">
        <v>3</v>
      </c>
      <c r="C21" s="107"/>
      <c r="D21" s="108"/>
      <c r="E21" s="108"/>
      <c r="F21" s="108"/>
      <c r="G21" s="73">
        <v>50000</v>
      </c>
      <c r="H21" s="73">
        <v>50000</v>
      </c>
      <c r="I21" s="73">
        <v>50000</v>
      </c>
    </row>
    <row r="22" spans="1:9" ht="16.5" thickBot="1">
      <c r="A22" s="14"/>
      <c r="B22" s="13">
        <v>32</v>
      </c>
      <c r="C22" s="156" t="s">
        <v>57</v>
      </c>
      <c r="D22" s="156"/>
      <c r="E22" s="156"/>
      <c r="F22" s="169"/>
      <c r="G22" s="76">
        <f>G23</f>
        <v>50000</v>
      </c>
      <c r="H22" s="76">
        <f>H23</f>
        <v>50000</v>
      </c>
      <c r="I22" s="76">
        <f>I23</f>
        <v>50000</v>
      </c>
    </row>
    <row r="23" spans="1:9" ht="15.75" thickBot="1">
      <c r="A23" s="21"/>
      <c r="B23" s="49">
        <v>323</v>
      </c>
      <c r="C23" s="165" t="s">
        <v>64</v>
      </c>
      <c r="D23" s="165"/>
      <c r="E23" s="165"/>
      <c r="F23" s="166"/>
      <c r="G23" s="64">
        <f>SUM(G24:G25)</f>
        <v>50000</v>
      </c>
      <c r="H23" s="64">
        <f>SUM(H24:H25)</f>
        <v>50000</v>
      </c>
      <c r="I23" s="64">
        <f>SUM(I24:I25)</f>
        <v>50000</v>
      </c>
    </row>
    <row r="24" spans="1:9" ht="12.75">
      <c r="A24" s="16"/>
      <c r="B24" s="50">
        <v>3231</v>
      </c>
      <c r="C24" s="118" t="s">
        <v>63</v>
      </c>
      <c r="D24" s="118"/>
      <c r="E24" s="118"/>
      <c r="F24" s="118"/>
      <c r="G24" s="77">
        <v>25000</v>
      </c>
      <c r="H24" s="77">
        <v>25000</v>
      </c>
      <c r="I24" s="77">
        <v>25000</v>
      </c>
    </row>
    <row r="25" spans="1:9" ht="13.5" thickBot="1">
      <c r="A25" s="9"/>
      <c r="B25" s="48">
        <v>3239</v>
      </c>
      <c r="C25" s="124" t="s">
        <v>42</v>
      </c>
      <c r="D25" s="124"/>
      <c r="E25" s="124"/>
      <c r="F25" s="124"/>
      <c r="G25" s="72">
        <v>25000</v>
      </c>
      <c r="H25" s="72">
        <v>25000</v>
      </c>
      <c r="I25" s="72">
        <v>25000</v>
      </c>
    </row>
    <row r="27" spans="1:9" ht="12.75" customHeight="1">
      <c r="A27" s="113" t="s">
        <v>96</v>
      </c>
      <c r="B27" s="113"/>
      <c r="C27" s="113"/>
      <c r="D27" s="113"/>
      <c r="E27" s="113"/>
      <c r="F27" s="113"/>
      <c r="G27" s="113"/>
      <c r="H27" s="113"/>
      <c r="I27" s="113"/>
    </row>
    <row r="28" spans="1:9" ht="12.75" customHeight="1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9" ht="13.5" customHeight="1" thickBot="1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9" ht="18.75" thickBot="1">
      <c r="A30" s="6"/>
      <c r="B30" s="6"/>
      <c r="C30" s="6"/>
      <c r="D30" s="6"/>
      <c r="E30" s="6"/>
      <c r="F30" s="6"/>
      <c r="G30" s="78" t="s">
        <v>79</v>
      </c>
      <c r="H30" s="78" t="s">
        <v>81</v>
      </c>
      <c r="I30" s="78" t="s">
        <v>93</v>
      </c>
    </row>
    <row r="31" spans="1:9" ht="18.75" thickBot="1">
      <c r="A31" s="11"/>
      <c r="B31" s="12">
        <v>4</v>
      </c>
      <c r="C31" s="171" t="s">
        <v>74</v>
      </c>
      <c r="D31" s="172"/>
      <c r="E31" s="172"/>
      <c r="F31" s="172"/>
      <c r="G31" s="63">
        <v>13000</v>
      </c>
      <c r="H31" s="63">
        <v>13000</v>
      </c>
      <c r="I31" s="63">
        <v>13000</v>
      </c>
    </row>
    <row r="32" spans="1:9" ht="16.5" thickBot="1">
      <c r="A32" s="14"/>
      <c r="B32" s="13">
        <v>42</v>
      </c>
      <c r="C32" s="156"/>
      <c r="D32" s="156"/>
      <c r="E32" s="156"/>
      <c r="F32" s="169"/>
      <c r="G32" s="79">
        <f>G33</f>
        <v>15000</v>
      </c>
      <c r="H32" s="79">
        <f>H33</f>
        <v>15000</v>
      </c>
      <c r="I32" s="79">
        <f>I33</f>
        <v>15000</v>
      </c>
    </row>
    <row r="33" spans="1:9" ht="15.75" thickBot="1">
      <c r="A33" s="21"/>
      <c r="B33" s="49">
        <v>422</v>
      </c>
      <c r="C33" s="161" t="s">
        <v>75</v>
      </c>
      <c r="D33" s="161"/>
      <c r="E33" s="161"/>
      <c r="F33" s="162"/>
      <c r="G33" s="80">
        <f>SUM(G34:G34)</f>
        <v>15000</v>
      </c>
      <c r="H33" s="80">
        <f>SUM(H34:H34)</f>
        <v>15000</v>
      </c>
      <c r="I33" s="80">
        <f>SUM(I34:I34)</f>
        <v>15000</v>
      </c>
    </row>
    <row r="34" spans="1:9" ht="13.5" thickBot="1">
      <c r="A34" s="14"/>
      <c r="B34" s="54">
        <v>4221</v>
      </c>
      <c r="C34" s="163" t="s">
        <v>76</v>
      </c>
      <c r="D34" s="164"/>
      <c r="E34" s="164"/>
      <c r="F34" s="164"/>
      <c r="G34" s="81">
        <v>15000</v>
      </c>
      <c r="H34" s="81">
        <v>15000</v>
      </c>
      <c r="I34" s="81">
        <v>15000</v>
      </c>
    </row>
    <row r="39" ht="12.75">
      <c r="H39" s="18" t="s">
        <v>61</v>
      </c>
    </row>
    <row r="41" ht="12.75">
      <c r="H41" t="s">
        <v>82</v>
      </c>
    </row>
  </sheetData>
  <sheetProtection/>
  <mergeCells count="16">
    <mergeCell ref="A8:I10"/>
    <mergeCell ref="A17:I19"/>
    <mergeCell ref="A27:I29"/>
    <mergeCell ref="A6:I7"/>
    <mergeCell ref="C31:F31"/>
    <mergeCell ref="C32:F32"/>
    <mergeCell ref="C33:F33"/>
    <mergeCell ref="C34:F34"/>
    <mergeCell ref="C25:F25"/>
    <mergeCell ref="C23:F23"/>
    <mergeCell ref="C24:F24"/>
    <mergeCell ref="C12:F12"/>
    <mergeCell ref="C13:F13"/>
    <mergeCell ref="C14:F14"/>
    <mergeCell ref="C21:F21"/>
    <mergeCell ref="C22:F22"/>
  </mergeCells>
  <hyperlinks>
    <hyperlink ref="A4" r:id="rId1" display="os-s.ivicevica@st.t-com.hr"/>
  </hyperlinks>
  <printOptions/>
  <pageMargins left="0.75" right="0.75" top="1" bottom="1" header="0.5" footer="0.5"/>
  <pageSetup fitToHeight="0" fitToWidth="1"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Racunovodstvo</cp:lastModifiedBy>
  <cp:lastPrinted>2017-12-13T08:19:14Z</cp:lastPrinted>
  <dcterms:created xsi:type="dcterms:W3CDTF">2007-01-23T13:47:11Z</dcterms:created>
  <dcterms:modified xsi:type="dcterms:W3CDTF">2017-12-13T08:19:24Z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